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о месяцам" sheetId="1" state="visible" r:id="rId3"/>
    <sheet name="По кварталам" sheetId="2" state="visible" r:id="rId4"/>
    <sheet name="Праздники и выходные" sheetId="3" state="visible" r:id="rId5"/>
  </sheets>
  <definedNames>
    <definedName function="false" hidden="false" localSheetId="1" name="_xlnm.Print_Area" vbProcedure="false">'По кварталам'!$A$1:$G$11</definedName>
    <definedName function="false" hidden="false" localSheetId="0" name="_xlnm.Print_Area" vbProcedure="false">'По месяцам'!$A$1:$H$21</definedName>
    <definedName function="false" hidden="false" localSheetId="2" name="_xlnm.Print_Area" vbProcedure="false">'Праздники и выходные'!$A$1:$B$26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<sst xmlns="http://schemas.openxmlformats.org/spreadsheetml/2006/main" count="73" uniqueCount="67">
  <si>
    <t xml:space="preserve">Производственный календарь на 2026 год</t>
  </si>
  <si>
    <t xml:space="preserve">Норма рабочего времени по месяцам при 40-, 39-, 36- и 24-часовой рабочей неделе  ·  superboox.ru/journal</t>
  </si>
  <si>
    <t xml:space="preserve">Месяц</t>
  </si>
  <si>
    <t xml:space="preserve">Календарных
дней</t>
  </si>
  <si>
    <t xml:space="preserve">Рабочих
дней</t>
  </si>
  <si>
    <t xml:space="preserve">Выходных и
праздничных дней</t>
  </si>
  <si>
    <t xml:space="preserve">Норма,
40 ч/нед.</t>
  </si>
  <si>
    <t xml:space="preserve">Норма,
39 ч/нед.</t>
  </si>
  <si>
    <t xml:space="preserve">Норма,
36 ч/нед.</t>
  </si>
  <si>
    <t xml:space="preserve">Норма,
24 ч/нед.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</si>
  <si>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</si>
  <si>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</si>
  <si>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</si>
  <si>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</si>
  <si>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</si>
  <si>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</si>
  <si>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</si>
  <si>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</si>
  <si>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</si>
  <si>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</si>
  <si>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</si>
  <si>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</si>
  <si>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Итого за 2026 год</t>
  </si>
  <si>
    <t xml:space="preserve">  Сокращённые на 1 час предпраздничные дни в 2026 году: 30 апреля, 8 мая, 11 июня, 3 ноября.</t>
  </si>
  <si>
    <t xml:space="preserve">  Переносы выходных (пост. Правительства РФ от 24.09.2025 № 1466): с 3 января на 9 января, с 4 января на 31 декабря.</t>
  </si>
  <si>
    <t xml:space="preserve">  Порядок расчёта: приказ Минздравсоцразвития России от 13.08.2009 № 588н</t>
  </si>
  <si>
    <t xml:space="preserve">Норма рабочего времени по кварталам 2026 года</t>
  </si>
  <si>
    <t xml:space="preserve">Для расчёта авансовых платежей и квартальной отчётности  ·  superboox.ru/journal</t>
  </si>
  <si>
    <t xml:space="preserve">Квартал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</si>
  <si>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</si>
  <si>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</si>
  <si>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</si>
  <si>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</si>
  <si>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2026 год</t>
  </si>
  <si>
    <t xml:space="preserve">  Значения получены суммированием соответствующих месяцев листа «По месяцам» и пересчитываются автоматически.</t>
  </si>
  <si>
    <t xml:space="preserve">Праздники и выходные 2026 года</t>
  </si>
  <si>
    <t xml:space="preserve">superboox.ru/journal</t>
  </si>
  <si>
    <t xml:space="preserve">Праздник</t>
  </si>
  <si>
    <t xml:space="preserve">Дата</t>
  </si>
  <si>
    <t xml:space="preserve">Новогодние каникулы</t>
  </si>
  <si>
    <t xml:space="preserve">1–6 и 8 января</t>
  </si>
  <si>
    <t xml:space="preserve">Рождество Христово</t>
  </si>
  <si>
    <t xml:space="preserve">7 января</t>
  </si>
  <si>
    <t xml:space="preserve">День защитника Отечества</t>
  </si>
  <si>
    <t xml:space="preserve">23 февраля</t>
  </si>
  <si>
    <t xml:space="preserve">Международный женский день</t>
  </si>
  <si>
    <t xml:space="preserve">8 марта</t>
  </si>
  <si>
    <t xml:space="preserve">Праздник Весны и Труда</t>
  </si>
  <si>
    <t xml:space="preserve">1 мая</t>
  </si>
  <si>
    <t xml:space="preserve">День Победы</t>
  </si>
  <si>
    <t xml:space="preserve">9 мая</t>
  </si>
  <si>
    <t xml:space="preserve">День России</t>
  </si>
  <si>
    <t xml:space="preserve">12 июня</t>
  </si>
  <si>
    <t xml:space="preserve">День народного единства</t>
  </si>
  <si>
    <t xml:space="preserve">4 ноября</t>
  </si>
  <si>
    <t xml:space="preserve">Переносы выходных</t>
  </si>
  <si>
    <t xml:space="preserve">•  С субботы 3 января — на пятницу 9 января</t>
  </si>
  <si>
    <t xml:space="preserve">•  С воскресенья 4 января — на четверг 31 декабря</t>
  </si>
  <si>
    <t xml:space="preserve">Длинные периоды отдыха (пятидневная рабочая неделя)</t>
  </si>
  <si>
    <t xml:space="preserve">•  Новогодние каникулы — с 31 декабря 2025 года по 11 января 2026 года</t>
  </si>
  <si>
    <t xml:space="preserve">•  День защитника Отечества — с 21 по 23 февраля</t>
  </si>
  <si>
    <t xml:space="preserve">•  Международный женский день — с 7 по 9 марта</t>
  </si>
  <si>
    <t xml:space="preserve">•  Праздник Весны и Труда — с 1 по 3 мая</t>
  </si>
  <si>
    <t xml:space="preserve">•  День Победы — с 9 по 11 мая</t>
  </si>
  <si>
    <t xml:space="preserve">•  День России — с 12 по 14 июня</t>
  </si>
  <si>
    <t xml:space="preserve">•  День народного единства — 4 ноября</t>
  </si>
  <si>
    <t xml:space="preserve">•  31 декабря — выходной день (перенос с 4 января)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</si>
</sst>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1"/>
      <color rgb="FF262626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10"/>
      <color rgb="FF7A5B00"/>
      <name val="Arial"/>
      <family val="0"/>
      <charset val="1"/>
    </font>
    <font>
      <b val="true"/>
      <sz val="12"/>
      <color rgb="FF1F3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1F3864"/>
      </patternFill>
    </fill>
    <fill>
      <patternFill patternType="solid">
        <fgColor rgb="FFF2F5FB"/>
        <bgColor rgb="FFFFF7E6"/>
      </patternFill>
    </fill>
    <fill>
      <patternFill patternType="solid">
        <fgColor rgb="FFD9E2F3"/>
        <bgColor rgb="FFF2F5FB"/>
      </patternFill>
    </fill>
    <fill>
      <patternFill patternType="solid">
        <fgColor rgb="FFFFF7E6"/>
        <bgColor rgb="FFF2F5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  <diagonal/>
    </border>
    <border diagonalUp="false" diagonalDown="false">
      <left style="thin">
        <color rgb="FFB7C3D9"/>
      </left>
      <right style="thin">
        <color rgb="FFB7C3D9"/>
      </right>
      <top style="medium">
        <color rgb="FF2F5496"/>
      </top>
      <bottom style="thin">
        <color rgb="FFB7C3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B00"/>
      <rgbColor rgb="FF800080"/>
      <rgbColor rgb="FF008080"/>
      <rgbColor rgb="FFB7C3D9"/>
      <rgbColor rgb="FF808080"/>
      <rgbColor rgb="FF9999FF"/>
      <rgbColor rgb="FF993366"/>
      <rgbColor rgb="FFFFF7E6"/>
      <rgbColor rgb="FFF2F5FB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3"/>
    <col collapsed="false" customWidth="true" hidden="false" outlineLevel="0" max="3" min="3" style="1" width="11"/>
    <col collapsed="false" customWidth="true" hidden="false" outlineLevel="0" max="4" min="4" style="1" width="16"/>
    <col collapsed="false" customWidth="true" hidden="false" outlineLevel="0" max="8" min="5" style="1" width="11.5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42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customFormat="false" ht="19.5" hidden="false" customHeight="true" outlineLevel="0" collapsed="false">
      <c r="A5" s="5" t="s">
        <v>10</v>
      </c>
      <c r="B5" s="6" t="n">
        <v>31</v>
      </c>
      <c r="C5" s="6" t="n">
        <v>15</v>
      </c>
      <c r="D5" s="6" t="n">
        <v>16</v>
      </c>
      <c r="E5" s="7" t="n">
        <f aca="false">40/5*C5-0</f>
        <v>120</v>
      </c>
      <c r="F5" s="7" t="n">
        <f aca="false">39/5*C5-0</f>
        <v>117</v>
      </c>
      <c r="G5" s="7" t="n">
        <f aca="false">36/5*C5-0</f>
        <v>108</v>
      </c>
      <c r="H5" s="7" t="n">
        <f aca="false">24/5*C5-0</f>
        <v>72</v>
      </c>
    </row>
    <row r="6" customFormat="false" ht="19.5" hidden="false" customHeight="true" outlineLevel="0" collapsed="false">
      <c r="A6" s="8" t="s">
        <v>11</v>
      </c>
      <c r="B6" s="9" t="n">
        <v>28</v>
      </c>
      <c r="C6" s="9" t="n">
        <v>19</v>
      </c>
      <c r="D6" s="9" t="n">
        <v>9</v>
      </c>
      <c r="E6" s="10" t="n">
        <f aca="false">40/5*C6-0</f>
        <v>152</v>
      </c>
      <c r="F6" s="10" t="n">
        <f aca="false">39/5*C6-0</f>
        <v>148.2</v>
      </c>
      <c r="G6" s="10" t="n">
        <f aca="false">36/5*C6-0</f>
        <v>136.8</v>
      </c>
      <c r="H6" s="10" t="n">
        <f aca="false">24/5*C6-0</f>
        <v>91.2</v>
      </c>
    </row>
    <row r="7" customFormat="false" ht="19.5" hidden="false" customHeight="true" outlineLevel="0" collapsed="false">
      <c r="A7" s="5" t="s">
        <v>12</v>
      </c>
      <c r="B7" s="6" t="n">
        <v>31</v>
      </c>
      <c r="C7" s="6" t="n">
        <v>21</v>
      </c>
      <c r="D7" s="6" t="n">
        <v>10</v>
      </c>
      <c r="E7" s="7" t="n">
        <f aca="false">40/5*C7-0</f>
        <v>168</v>
      </c>
      <c r="F7" s="7" t="n">
        <f aca="false">39/5*C7-0</f>
        <v>163.8</v>
      </c>
      <c r="G7" s="7" t="n">
        <f aca="false">36/5*C7-0</f>
        <v>151.2</v>
      </c>
      <c r="H7" s="7" t="n">
        <f aca="false">24/5*C7-0</f>
        <v>100.8</v>
      </c>
    </row>
    <row r="8" customFormat="false" ht="19.5" hidden="false" customHeight="true" outlineLevel="0" collapsed="false">
      <c r="A8" s="8" t="s">
        <v>13</v>
      </c>
      <c r="B8" s="9" t="n">
        <v>30</v>
      </c>
      <c r="C8" s="9" t="n">
        <v>22</v>
      </c>
      <c r="D8" s="9" t="n">
        <v>8</v>
      </c>
      <c r="E8" s="10" t="n">
        <f aca="false">40/5*C8-1</f>
        <v>175</v>
      </c>
      <c r="F8" s="10" t="n">
        <f aca="false">39/5*C8-1</f>
        <v>170.6</v>
      </c>
      <c r="G8" s="10" t="n">
        <f aca="false">36/5*C8-1</f>
        <v>157.4</v>
      </c>
      <c r="H8" s="10" t="n">
        <f aca="false">24/5*C8-1</f>
        <v>104.6</v>
      </c>
    </row>
    <row r="9" customFormat="false" ht="19.5" hidden="false" customHeight="true" outlineLevel="0" collapsed="false">
      <c r="A9" s="5" t="s">
        <v>14</v>
      </c>
      <c r="B9" s="6" t="n">
        <v>31</v>
      </c>
      <c r="C9" s="6" t="n">
        <v>19</v>
      </c>
      <c r="D9" s="6" t="n">
        <v>12</v>
      </c>
      <c r="E9" s="7" t="n">
        <f aca="false">40/5*C9-1</f>
        <v>151</v>
      </c>
      <c r="F9" s="7" t="n">
        <f aca="false">39/5*C9-1</f>
        <v>147.2</v>
      </c>
      <c r="G9" s="7" t="n">
        <f aca="false">36/5*C9-1</f>
        <v>135.8</v>
      </c>
      <c r="H9" s="7" t="n">
        <f aca="false">24/5*C9-1</f>
        <v>90.2</v>
      </c>
    </row>
    <row r="10" customFormat="false" ht="19.5" hidden="false" customHeight="true" outlineLevel="0" collapsed="false">
      <c r="A10" s="8" t="s">
        <v>15</v>
      </c>
      <c r="B10" s="9" t="n">
        <v>30</v>
      </c>
      <c r="C10" s="9" t="n">
        <v>21</v>
      </c>
      <c r="D10" s="9" t="n">
        <v>9</v>
      </c>
      <c r="E10" s="10" t="n">
        <f aca="false">40/5*C10-1</f>
        <v>167</v>
      </c>
      <c r="F10" s="10" t="n">
        <f aca="false">39/5*C10-1</f>
        <v>162.8</v>
      </c>
      <c r="G10" s="10" t="n">
        <f aca="false">36/5*C10-1</f>
        <v>150.2</v>
      </c>
      <c r="H10" s="10" t="n">
        <f aca="false">24/5*C10-1</f>
        <v>99.8</v>
      </c>
    </row>
    <row r="11" customFormat="false" ht="19.5" hidden="false" customHeight="true" outlineLevel="0" collapsed="false">
      <c r="A11" s="5" t="s">
        <v>16</v>
      </c>
      <c r="B11" s="6" t="n">
        <v>31</v>
      </c>
      <c r="C11" s="6" t="n">
        <v>23</v>
      </c>
      <c r="D11" s="6" t="n">
        <v>8</v>
      </c>
      <c r="E11" s="7" t="n">
        <f aca="false">40/5*C11-0</f>
        <v>184</v>
      </c>
      <c r="F11" s="7" t="n">
        <f aca="false">39/5*C11-0</f>
        <v>179.4</v>
      </c>
      <c r="G11" s="7" t="n">
        <f aca="false">36/5*C11-0</f>
        <v>165.6</v>
      </c>
      <c r="H11" s="7" t="n">
        <f aca="false">24/5*C11-0</f>
        <v>110.4</v>
      </c>
    </row>
    <row r="12" customFormat="false" ht="19.5" hidden="false" customHeight="true" outlineLevel="0" collapsed="false">
      <c r="A12" s="8" t="s">
        <v>17</v>
      </c>
      <c r="B12" s="9" t="n">
        <v>31</v>
      </c>
      <c r="C12" s="9" t="n">
        <v>21</v>
      </c>
      <c r="D12" s="9" t="n">
        <v>10</v>
      </c>
      <c r="E12" s="10" t="n">
        <f aca="false">40/5*C12-0</f>
        <v>168</v>
      </c>
      <c r="F12" s="10" t="n">
        <f aca="false">39/5*C12-0</f>
        <v>163.8</v>
      </c>
      <c r="G12" s="10" t="n">
        <f aca="false">36/5*C12-0</f>
        <v>151.2</v>
      </c>
      <c r="H12" s="10" t="n">
        <f aca="false">24/5*C12-0</f>
        <v>100.8</v>
      </c>
    </row>
    <row r="13" customFormat="false" ht="19.5" hidden="false" customHeight="true" outlineLevel="0" collapsed="false">
      <c r="A13" s="5" t="s">
        <v>18</v>
      </c>
      <c r="B13" s="6" t="n">
        <v>30</v>
      </c>
      <c r="C13" s="6" t="n">
        <v>22</v>
      </c>
      <c r="D13" s="6" t="n">
        <v>8</v>
      </c>
      <c r="E13" s="7" t="n">
        <f aca="false">40/5*C13-0</f>
        <v>176</v>
      </c>
      <c r="F13" s="7" t="n">
        <f aca="false">39/5*C13-0</f>
        <v>171.6</v>
      </c>
      <c r="G13" s="7" t="n">
        <f aca="false">36/5*C13-0</f>
        <v>158.4</v>
      </c>
      <c r="H13" s="7" t="n">
        <f aca="false">24/5*C13-0</f>
        <v>105.6</v>
      </c>
    </row>
    <row r="14" customFormat="false" ht="19.5" hidden="false" customHeight="true" outlineLevel="0" collapsed="false">
      <c r="A14" s="8" t="s">
        <v>19</v>
      </c>
      <c r="B14" s="9" t="n">
        <v>31</v>
      </c>
      <c r="C14" s="9" t="n">
        <v>22</v>
      </c>
      <c r="D14" s="9" t="n">
        <v>9</v>
      </c>
      <c r="E14" s="10" t="n">
        <f aca="false">40/5*C14-0</f>
        <v>176</v>
      </c>
      <c r="F14" s="10" t="n">
        <f aca="false">39/5*C14-0</f>
        <v>171.6</v>
      </c>
      <c r="G14" s="10" t="n">
        <f aca="false">36/5*C14-0</f>
        <v>158.4</v>
      </c>
      <c r="H14" s="10" t="n">
        <f aca="false">24/5*C14-0</f>
        <v>105.6</v>
      </c>
    </row>
    <row r="15" customFormat="false" ht="19.5" hidden="false" customHeight="true" outlineLevel="0" collapsed="false">
      <c r="A15" s="5" t="s">
        <v>20</v>
      </c>
      <c r="B15" s="6" t="n">
        <v>30</v>
      </c>
      <c r="C15" s="6" t="n">
        <v>20</v>
      </c>
      <c r="D15" s="6" t="n">
        <v>10</v>
      </c>
      <c r="E15" s="7" t="n">
        <f aca="false">40/5*C15-1</f>
        <v>159</v>
      </c>
      <c r="F15" s="7" t="n">
        <f aca="false">39/5*C15-1</f>
        <v>155</v>
      </c>
      <c r="G15" s="7" t="n">
        <f aca="false">36/5*C15-1</f>
        <v>143</v>
      </c>
      <c r="H15" s="7" t="n">
        <f aca="false">24/5*C15-1</f>
        <v>95</v>
      </c>
    </row>
    <row r="16" customFormat="false" ht="19.5" hidden="false" customHeight="true" outlineLevel="0" collapsed="false">
      <c r="A16" s="8" t="s">
        <v>21</v>
      </c>
      <c r="B16" s="9" t="n">
        <v>31</v>
      </c>
      <c r="C16" s="9" t="n">
        <v>22</v>
      </c>
      <c r="D16" s="9" t="n">
        <v>9</v>
      </c>
      <c r="E16" s="10" t="n">
        <f aca="false">40/5*C16-0</f>
        <v>176</v>
      </c>
      <c r="F16" s="10" t="n">
        <f aca="false">39/5*C16-0</f>
        <v>171.6</v>
      </c>
      <c r="G16" s="10" t="n">
        <f aca="false">36/5*C16-0</f>
        <v>158.4</v>
      </c>
      <c r="H16" s="10" t="n">
        <f aca="false">24/5*C16-0</f>
        <v>105.6</v>
      </c>
    </row>
    <row r="17" customFormat="false" ht="21.75" hidden="false" customHeight="true" outlineLevel="0" collapsed="false">
      <c r="A17" s="11" t="s">
        <v>22</v>
      </c>
      <c r="B17" s="12" t="n">
        <f aca="false">SUM(B5:B16)</f>
        <v>365</v>
      </c>
      <c r="C17" s="12" t="n">
        <f aca="false">SUM(C5:C16)</f>
        <v>247</v>
      </c>
      <c r="D17" s="12" t="n">
        <f aca="false">SUM(D5:D16)</f>
        <v>118</v>
      </c>
      <c r="E17" s="13" t="n">
        <f aca="false">SUM(E5:E16)</f>
        <v>1972</v>
      </c>
      <c r="F17" s="13" t="n">
        <f aca="false">SUM(F5:F16)</f>
        <v>1922.6</v>
      </c>
      <c r="G17" s="13" t="n">
        <f aca="false">SUM(G5:G16)</f>
        <v>1774.4</v>
      </c>
      <c r="H17" s="13" t="n">
        <f aca="false">SUM(H5:H16)</f>
        <v>1181.6</v>
      </c>
    </row>
    <row r="19" customFormat="false" ht="15.75" hidden="false" customHeight="true" outlineLevel="0" collapsed="false">
      <c r="A19" s="14" t="s">
        <v>23</v>
      </c>
      <c r="B19" s="14"/>
      <c r="C19" s="14"/>
      <c r="D19" s="14"/>
      <c r="E19" s="14"/>
      <c r="F19" s="14"/>
      <c r="G19" s="14"/>
      <c r="H19" s="14"/>
    </row>
    <row r="20" customFormat="false" ht="30" hidden="false" customHeight="true" outlineLevel="0" collapsed="false">
      <c r="A20" s="14" t="s">
        <v>24</v>
      </c>
      <c r="B20" s="14"/>
      <c r="C20" s="14"/>
      <c r="D20" s="14"/>
      <c r="E20" s="14"/>
      <c r="F20" s="14"/>
      <c r="G20" s="14"/>
      <c r="H20" s="14"/>
    </row>
    <row r="21" customFormat="false" ht="15.75" hidden="false" customHeight="true" outlineLevel="0" collapsed="false">
      <c r="A21" s="15" t="s">
        <v>25</v>
      </c>
      <c r="B21" s="15"/>
      <c r="C21" s="15"/>
      <c r="D21" s="15"/>
      <c r="E21" s="15"/>
      <c r="F21" s="15"/>
      <c r="G21" s="15"/>
      <c r="H21" s="15"/>
    </row>
  </sheetData>
  <mergeCells count="5">
    <mergeCell ref="A1:H1"/>
    <mergeCell ref="A2:H2"/>
    <mergeCell ref="A19:H19"/>
    <mergeCell ref="A20:H20"/>
    <mergeCell ref="A21:H2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"/>
    <col collapsed="false" customWidth="true" hidden="false" outlineLevel="0" max="3" min="3" style="1" width="11"/>
    <col collapsed="false" customWidth="true" hidden="false" outlineLevel="0" max="4" min="4" style="1" width="17"/>
    <col collapsed="false" customWidth="true" hidden="false" outlineLevel="0" max="7" min="5" style="1" width="12"/>
  </cols>
  <sheetData>
    <row r="1" customFormat="false" ht="25.5" hidden="false" customHeight="true" outlineLevel="0" collapsed="false">
      <c r="A1" s="2" t="s">
        <v>26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3" t="s">
        <v>27</v>
      </c>
      <c r="B2" s="3"/>
      <c r="C2" s="3"/>
      <c r="D2" s="3"/>
      <c r="E2" s="3"/>
      <c r="F2" s="3"/>
      <c r="G2" s="3"/>
    </row>
    <row r="4" customFormat="false" ht="42" hidden="false" customHeight="true" outlineLevel="0" collapsed="false">
      <c r="A4" s="4" t="s">
        <v>28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8</v>
      </c>
      <c r="G4" s="4" t="s">
        <v>9</v>
      </c>
    </row>
    <row r="5" customFormat="false" ht="19.5" hidden="false" customHeight="true" outlineLevel="0" collapsed="false">
      <c r="A5" s="5" t="s">
        <v>29</v>
      </c>
      <c r="B5" s="6" t="n">
        <f aca="false">'По месяцам'!B5+'По месяцам'!B6+'По месяцам'!B7</f>
        <v>90</v>
      </c>
      <c r="C5" s="6" t="n">
        <f aca="false">'По месяцам'!C5+'По месяцам'!C6+'По месяцам'!C7</f>
        <v>55</v>
      </c>
      <c r="D5" s="6" t="n">
        <f aca="false">'По месяцам'!D5+'По месяцам'!D6+'По месяцам'!D7</f>
        <v>35</v>
      </c>
      <c r="E5" s="7" t="n">
        <f aca="false">'По месяцам'!E5+'По месяцам'!E6+'По месяцам'!E7</f>
        <v>440</v>
      </c>
      <c r="F5" s="7" t="n">
        <f aca="false">'По месяцам'!G5+'По месяцам'!G6+'По месяцам'!G7</f>
        <v>396</v>
      </c>
      <c r="G5" s="7" t="n">
        <f aca="false">'По месяцам'!H5+'По месяцам'!H6+'По месяцам'!H7</f>
        <v>264</v>
      </c>
    </row>
    <row r="6" customFormat="false" ht="19.5" hidden="false" customHeight="true" outlineLevel="0" collapsed="false">
      <c r="A6" s="8" t="s">
        <v>30</v>
      </c>
      <c r="B6" s="9" t="n">
        <f aca="false">'По месяцам'!B8+'По месяцам'!B9+'По месяцам'!B10</f>
        <v>91</v>
      </c>
      <c r="C6" s="9" t="n">
        <f aca="false">'По месяцам'!C8+'По месяцам'!C9+'По месяцам'!C10</f>
        <v>62</v>
      </c>
      <c r="D6" s="9" t="n">
        <f aca="false">'По месяцам'!D8+'По месяцам'!D9+'По месяцам'!D10</f>
        <v>29</v>
      </c>
      <c r="E6" s="10" t="n">
        <f aca="false">'По месяцам'!E8+'По месяцам'!E9+'По месяцам'!E10</f>
        <v>493</v>
      </c>
      <c r="F6" s="10" t="n">
        <f aca="false">'По месяцам'!G8+'По месяцам'!G9+'По месяцам'!G10</f>
        <v>443.4</v>
      </c>
      <c r="G6" s="10" t="n">
        <f aca="false">'По месяцам'!H8+'По месяцам'!H9+'По месяцам'!H10</f>
        <v>294.6</v>
      </c>
    </row>
    <row r="7" customFormat="false" ht="19.5" hidden="false" customHeight="true" outlineLevel="0" collapsed="false">
      <c r="A7" s="5" t="s">
        <v>31</v>
      </c>
      <c r="B7" s="6" t="n">
        <f aca="false">'По месяцам'!B11+'По месяцам'!B12+'По месяцам'!B13</f>
        <v>92</v>
      </c>
      <c r="C7" s="6" t="n">
        <f aca="false">'По месяцам'!C11+'По месяцам'!C12+'По месяцам'!C13</f>
        <v>66</v>
      </c>
      <c r="D7" s="6" t="n">
        <f aca="false">'По месяцам'!D11+'По месяцам'!D12+'По месяцам'!D13</f>
        <v>26</v>
      </c>
      <c r="E7" s="7" t="n">
        <f aca="false">'По месяцам'!E11+'По месяцам'!E12+'По месяцам'!E13</f>
        <v>528</v>
      </c>
      <c r="F7" s="7" t="n">
        <f aca="false">'По месяцам'!G11+'По месяцам'!G12+'По месяцам'!G13</f>
        <v>475.2</v>
      </c>
      <c r="G7" s="7" t="n">
        <f aca="false">'По месяцам'!H11+'По месяцам'!H12+'По месяцам'!H13</f>
        <v>316.8</v>
      </c>
    </row>
    <row r="8" customFormat="false" ht="19.5" hidden="false" customHeight="true" outlineLevel="0" collapsed="false">
      <c r="A8" s="8" t="s">
        <v>32</v>
      </c>
      <c r="B8" s="9" t="n">
        <f aca="false">'По месяцам'!B14+'По месяцам'!B15+'По месяцам'!B16</f>
        <v>92</v>
      </c>
      <c r="C8" s="9" t="n">
        <f aca="false">'По месяцам'!C14+'По месяцам'!C15+'По месяцам'!C16</f>
        <v>64</v>
      </c>
      <c r="D8" s="9" t="n">
        <f aca="false">'По месяцам'!D14+'По месяцам'!D15+'По месяцам'!D16</f>
        <v>28</v>
      </c>
      <c r="E8" s="10" t="n">
        <f aca="false">'По месяцам'!E14+'По месяцам'!E15+'По месяцам'!E16</f>
        <v>511</v>
      </c>
      <c r="F8" s="10" t="n">
        <f aca="false">'По месяцам'!G14+'По месяцам'!G15+'По месяцам'!G16</f>
        <v>459.8</v>
      </c>
      <c r="G8" s="10" t="n">
        <f aca="false">'По месяцам'!H14+'По месяцам'!H15+'По месяцам'!H16</f>
        <v>306.2</v>
      </c>
    </row>
    <row r="9" customFormat="false" ht="21.75" hidden="false" customHeight="true" outlineLevel="0" collapsed="false">
      <c r="A9" s="11" t="s">
        <v>33</v>
      </c>
      <c r="B9" s="12" t="n">
        <f aca="false">SUM(B5:B8)</f>
        <v>365</v>
      </c>
      <c r="C9" s="12" t="n">
        <f aca="false">SUM(C5:C8)</f>
        <v>247</v>
      </c>
      <c r="D9" s="12" t="n">
        <f aca="false">SUM(D5:D8)</f>
        <v>118</v>
      </c>
      <c r="E9" s="13" t="n">
        <f aca="false">SUM(E5:E8)</f>
        <v>1972</v>
      </c>
      <c r="F9" s="13" t="n">
        <f aca="false">SUM(F5:F8)</f>
        <v>1774.4</v>
      </c>
      <c r="G9" s="13" t="n">
        <f aca="false">SUM(G5:G8)</f>
        <v>1181.6</v>
      </c>
    </row>
    <row r="11" customFormat="false" ht="30" hidden="false" customHeight="true" outlineLevel="0" collapsed="false">
      <c r="A11" s="14" t="s">
        <v>34</v>
      </c>
      <c r="B11" s="14"/>
      <c r="C11" s="14"/>
      <c r="D11" s="14"/>
      <c r="E11" s="14"/>
      <c r="F11" s="14"/>
      <c r="G11" s="14"/>
    </row>
  </sheetData>
  <mergeCells count="3">
    <mergeCell ref="A1:G1"/>
    <mergeCell ref="A2:G2"/>
    <mergeCell ref="A11:G1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6"/>
    <col collapsed="false" customWidth="true" hidden="false" outlineLevel="0" max="2" min="2" style="1" width="22"/>
  </cols>
  <sheetData>
    <row r="1" customFormat="false" ht="25.5" hidden="false" customHeight="true" outlineLevel="0" collapsed="false">
      <c r="A1" s="2" t="s">
        <v>35</v>
      </c>
      <c r="B1" s="2"/>
    </row>
    <row r="2" customFormat="false" ht="15" hidden="false" customHeight="false" outlineLevel="0" collapsed="false">
      <c r="A2" s="3" t="s">
        <v>36</v>
      </c>
      <c r="B2" s="3"/>
    </row>
    <row r="4" customFormat="false" ht="21.75" hidden="false" customHeight="true" outlineLevel="0" collapsed="false">
      <c r="A4" s="4" t="s">
        <v>37</v>
      </c>
      <c r="B4" s="4" t="s">
        <v>38</v>
      </c>
    </row>
    <row r="5" customFormat="false" ht="19.5" hidden="false" customHeight="true" outlineLevel="0" collapsed="false">
      <c r="A5" s="5" t="s">
        <v>39</v>
      </c>
      <c r="B5" s="6" t="s">
        <v>40</v>
      </c>
    </row>
    <row r="6" customFormat="false" ht="19.5" hidden="false" customHeight="true" outlineLevel="0" collapsed="false">
      <c r="A6" s="8" t="s">
        <v>41</v>
      </c>
      <c r="B6" s="9" t="s">
        <v>42</v>
      </c>
    </row>
    <row r="7" customFormat="false" ht="19.5" hidden="false" customHeight="true" outlineLevel="0" collapsed="false">
      <c r="A7" s="5" t="s">
        <v>43</v>
      </c>
      <c r="B7" s="6" t="s">
        <v>44</v>
      </c>
    </row>
    <row r="8" customFormat="false" ht="19.5" hidden="false" customHeight="true" outlineLevel="0" collapsed="false">
      <c r="A8" s="8" t="s">
        <v>45</v>
      </c>
      <c r="B8" s="9" t="s">
        <v>46</v>
      </c>
    </row>
    <row r="9" customFormat="false" ht="19.5" hidden="false" customHeight="true" outlineLevel="0" collapsed="false">
      <c r="A9" s="5" t="s">
        <v>47</v>
      </c>
      <c r="B9" s="6" t="s">
        <v>48</v>
      </c>
    </row>
    <row r="10" customFormat="false" ht="19.5" hidden="false" customHeight="true" outlineLevel="0" collapsed="false">
      <c r="A10" s="8" t="s">
        <v>49</v>
      </c>
      <c r="B10" s="9" t="s">
        <v>50</v>
      </c>
    </row>
    <row r="11" customFormat="false" ht="19.5" hidden="false" customHeight="true" outlineLevel="0" collapsed="false">
      <c r="A11" s="5" t="s">
        <v>51</v>
      </c>
      <c r="B11" s="6" t="s">
        <v>52</v>
      </c>
    </row>
    <row r="12" customFormat="false" ht="19.5" hidden="false" customHeight="true" outlineLevel="0" collapsed="false">
      <c r="A12" s="8" t="s">
        <v>53</v>
      </c>
      <c r="B12" s="9" t="s">
        <v>54</v>
      </c>
    </row>
    <row r="14" customFormat="false" ht="21.75" hidden="false" customHeight="true" outlineLevel="0" collapsed="false">
      <c r="A14" s="16" t="s">
        <v>55</v>
      </c>
      <c r="B14" s="16"/>
    </row>
    <row r="15" customFormat="false" ht="18.75" hidden="false" customHeight="true" outlineLevel="0" collapsed="false">
      <c r="A15" s="17" t="s">
        <v>56</v>
      </c>
      <c r="B15" s="17"/>
    </row>
    <row r="16" customFormat="false" ht="18.75" hidden="false" customHeight="true" outlineLevel="0" collapsed="false">
      <c r="A16" s="17" t="s">
        <v>57</v>
      </c>
      <c r="B16" s="17"/>
    </row>
    <row r="18" customFormat="false" ht="21.75" hidden="false" customHeight="true" outlineLevel="0" collapsed="false">
      <c r="A18" s="16" t="s">
        <v>58</v>
      </c>
      <c r="B18" s="16"/>
    </row>
    <row r="19" customFormat="false" ht="18.75" hidden="false" customHeight="true" outlineLevel="0" collapsed="false">
      <c r="A19" s="17" t="s">
        <v>59</v>
      </c>
      <c r="B19" s="17"/>
    </row>
    <row r="20" customFormat="false" ht="18.75" hidden="false" customHeight="true" outlineLevel="0" collapsed="false">
      <c r="A20" s="17" t="s">
        <v>60</v>
      </c>
      <c r="B20" s="17"/>
    </row>
    <row r="21" customFormat="false" ht="18.75" hidden="false" customHeight="true" outlineLevel="0" collapsed="false">
      <c r="A21" s="17" t="s">
        <v>61</v>
      </c>
      <c r="B21" s="17"/>
    </row>
    <row r="22" customFormat="false" ht="18.75" hidden="false" customHeight="true" outlineLevel="0" collapsed="false">
      <c r="A22" s="17" t="s">
        <v>62</v>
      </c>
      <c r="B22" s="17"/>
    </row>
    <row r="23" customFormat="false" ht="18.75" hidden="false" customHeight="true" outlineLevel="0" collapsed="false">
      <c r="A23" s="17" t="s">
        <v>63</v>
      </c>
      <c r="B23" s="17"/>
    </row>
    <row r="24" customFormat="false" ht="18.75" hidden="false" customHeight="true" outlineLevel="0" collapsed="false">
      <c r="A24" s="17" t="s">
        <v>64</v>
      </c>
      <c r="B24" s="17"/>
    </row>
    <row r="25" customFormat="false" ht="18.75" hidden="false" customHeight="true" outlineLevel="0" collapsed="false">
      <c r="A25" s="17" t="s">
        <v>65</v>
      </c>
      <c r="B25" s="17"/>
    </row>
    <row r="26" customFormat="false" ht="18.75" hidden="false" customHeight="true" outlineLevel="0" collapsed="false">
      <c r="A26" s="17" t="s">
        <v>66</v>
      </c>
      <c r="B26" s="17"/>
    </row>
  </sheetData>
  <mergeCells count="14">
    <mergeCell ref="A1:B1"/>
    <mergeCell ref="A2:B2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2026-10-07T11:41:49Z</dcterms:created>
  <dc:creator>openpyxl</dc:creator>
  <dc:description/>
  <dc:language>en-US</dc:language>
  <cp:lastModifiedBy/>
  <dcterms:modified xsi:type="dcterms:W3CDTF">2026-10-07T11:41:49Z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